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Meta Platforms (META)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35</v>
      </c>
    </row>
    <row r="10">
      <c r="A10" t="inlineStr">
        <is>
          <t>Diluted shares (B)</t>
        </is>
      </c>
      <c r="B10" s="4" t="n">
        <v>2.218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0.17</v>
      </c>
      <c r="D13" s="4" t="n">
        <v>0.14</v>
      </c>
      <c r="E13" s="4" t="n">
        <v>0.12</v>
      </c>
      <c r="F13" s="4" t="n">
        <v>0.1</v>
      </c>
    </row>
    <row r="14">
      <c r="A14" t="inlineStr">
        <is>
          <t>Operating margin</t>
        </is>
      </c>
      <c r="B14" s="4" t="n">
        <v>0.42</v>
      </c>
      <c r="C14" s="4" t="n">
        <v>0.44</v>
      </c>
      <c r="D14" s="4" t="n">
        <v>0.46</v>
      </c>
      <c r="E14" s="4" t="n">
        <v>0.47</v>
      </c>
      <c r="F14" s="4" t="n">
        <v>0.47</v>
      </c>
    </row>
    <row r="15">
      <c r="A15" t="inlineStr">
        <is>
          <t>D&amp;A $B</t>
        </is>
      </c>
      <c r="B15" s="4" t="n">
        <v>71.75</v>
      </c>
      <c r="C15" s="4" t="n">
        <v>75.4667</v>
      </c>
      <c r="D15" s="4" t="n">
        <v>80.5167</v>
      </c>
      <c r="E15" s="4" t="n">
        <v>86.5667</v>
      </c>
      <c r="F15" s="4" t="n">
        <v>93.45</v>
      </c>
    </row>
    <row r="16">
      <c r="A16" t="inlineStr">
        <is>
          <t>Capex $B</t>
        </is>
      </c>
      <c r="B16" s="4" t="n">
        <v>82</v>
      </c>
      <c r="C16" s="4" t="n">
        <v>92</v>
      </c>
      <c r="D16" s="4" t="n">
        <v>100</v>
      </c>
      <c r="E16" s="4" t="n">
        <v>106</v>
      </c>
      <c r="F16" s="4" t="n">
        <v>111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273.84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269</v>
      </c>
      <c r="C3" t="n">
        <v>1</v>
      </c>
    </row>
    <row r="4">
      <c r="A4" t="inlineStr">
        <is>
          <t>Terminal × ±15%</t>
        </is>
      </c>
      <c r="B4" t="n">
        <v>239</v>
      </c>
      <c r="C4" t="n">
        <v>2</v>
      </c>
    </row>
    <row r="5">
      <c r="A5" t="inlineStr">
        <is>
          <t>Capex intensity ±15%</t>
        </is>
      </c>
      <c r="B5" t="n">
        <v>217</v>
      </c>
      <c r="C5" t="n">
        <v>3</v>
      </c>
    </row>
    <row r="6">
      <c r="A6" t="inlineStr">
        <is>
          <t>Op margin ±3pp</t>
        </is>
      </c>
      <c r="B6" t="n">
        <v>143</v>
      </c>
      <c r="C6" t="n">
        <v>4</v>
      </c>
    </row>
    <row r="7">
      <c r="A7" t="inlineStr">
        <is>
          <t>WACC ±1pp</t>
        </is>
      </c>
      <c r="B7" t="n">
        <v>84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pass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pass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pass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core compounder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613.48</v>
      </c>
    </row>
    <row r="7">
      <c r="A7" s="3" t="inlineStr">
        <is>
          <t>Scenario PWEV target</t>
        </is>
      </c>
      <c r="B7" t="n">
        <v>587.0646766169154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  <c r="B10" t="n">
        <v>917.4932371505861</v>
      </c>
    </row>
    <row r="11">
      <c r="A11" s="3" t="inlineStr">
        <is>
          <t>Peer implied (fwd P/E)</t>
        </is>
      </c>
      <c r="B11" t="n">
        <v>923.36</v>
      </c>
    </row>
    <row r="12">
      <c r="A12" s="3" t="inlineStr">
        <is>
          <t>MC median</t>
        </is>
      </c>
      <c r="B12" t="n">
        <v>592.9310790207423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200.966</v>
      </c>
      <c r="C3" t="n">
        <v>164.791</v>
      </c>
      <c r="D3" t="n">
        <v>83.276</v>
      </c>
      <c r="E3" t="n">
        <v>85.932</v>
      </c>
      <c r="F3" t="n">
        <v>60.458</v>
      </c>
    </row>
    <row r="4">
      <c r="A4" t="inlineStr">
        <is>
          <t>2024-12-31</t>
        </is>
      </c>
      <c r="B4" t="n">
        <v>164.501</v>
      </c>
      <c r="C4" t="n">
        <v>134.34</v>
      </c>
      <c r="D4" t="n">
        <v>69.38</v>
      </c>
      <c r="E4" t="n">
        <v>71.378</v>
      </c>
      <c r="F4" t="n">
        <v>62.36</v>
      </c>
    </row>
    <row r="5">
      <c r="A5" t="inlineStr">
        <is>
          <t>2023-12-31</t>
        </is>
      </c>
      <c r="B5" t="n">
        <v>134.902</v>
      </c>
      <c r="C5" t="n">
        <v>108.943</v>
      </c>
      <c r="D5" t="n">
        <v>46.751</v>
      </c>
      <c r="E5" t="n">
        <v>46.751</v>
      </c>
      <c r="F5" t="n">
        <v>39.098</v>
      </c>
    </row>
    <row r="6">
      <c r="A6" t="inlineStr">
        <is>
          <t>2022-12-31</t>
        </is>
      </c>
      <c r="B6" t="n">
        <v>116.609</v>
      </c>
      <c r="C6" t="n">
        <v>91.36</v>
      </c>
      <c r="D6" t="n">
        <v>28.944</v>
      </c>
      <c r="E6" t="n">
        <v>28.944</v>
      </c>
      <c r="F6" t="n">
        <v>23.2</v>
      </c>
    </row>
    <row r="7">
      <c r="A7" t="inlineStr">
        <is>
          <t>2021-12-31</t>
        </is>
      </c>
      <c r="B7" t="n">
        <v>117.929</v>
      </c>
      <c r="C7" t="n">
        <v>95.28</v>
      </c>
      <c r="D7" t="n">
        <v>46.753</v>
      </c>
      <c r="E7" t="n">
        <v>46.753</v>
      </c>
      <c r="F7" t="n">
        <v>39.37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115.8</v>
      </c>
      <c r="C11" t="n">
        <v>69.691</v>
      </c>
      <c r="D11" t="n">
        <v>46.109</v>
      </c>
      <c r="E11" t="n">
        <v>26.248</v>
      </c>
    </row>
    <row r="12">
      <c r="A12" t="inlineStr">
        <is>
          <t>2024-12-31</t>
        </is>
      </c>
      <c r="B12" t="n">
        <v>91.328</v>
      </c>
      <c r="C12" t="n">
        <v>37.256</v>
      </c>
      <c r="D12" t="n">
        <v>54.072</v>
      </c>
      <c r="E12" t="n">
        <v>30.125</v>
      </c>
    </row>
    <row r="13">
      <c r="A13" t="inlineStr">
        <is>
          <t>2023-12-31</t>
        </is>
      </c>
      <c r="B13" t="n">
        <v>71.113</v>
      </c>
      <c r="C13" t="n">
        <v>27.266</v>
      </c>
      <c r="D13" t="n">
        <v>43.847</v>
      </c>
      <c r="E13" t="n">
        <v>19.774</v>
      </c>
    </row>
    <row r="14">
      <c r="A14" t="inlineStr">
        <is>
          <t>2022-12-31</t>
        </is>
      </c>
      <c r="B14" t="n">
        <v>50.475</v>
      </c>
      <c r="C14" t="n">
        <v>31.431</v>
      </c>
      <c r="D14" t="n">
        <v>19.044</v>
      </c>
      <c r="E14" t="n">
        <v>27.956</v>
      </c>
    </row>
    <row r="15">
      <c r="A15" t="inlineStr">
        <is>
          <t>2021-12-31</t>
        </is>
      </c>
      <c r="B15" t="n">
        <v>57.683</v>
      </c>
      <c r="C15" t="n">
        <v>18.567</v>
      </c>
      <c r="D15" t="n">
        <v>39.116</v>
      </c>
      <c r="E15" t="n">
        <v>44.537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1012.28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s="5" t="inlineStr">
        <is>
          <t>Segment</t>
        </is>
      </c>
      <c r="B2" s="5" t="inlineStr">
        <is>
          <t>Revenue $B</t>
        </is>
      </c>
      <c r="C2" s="5" t="inlineStr">
        <is>
          <t>Multiple ×</t>
        </is>
      </c>
      <c r="D2" s="5" t="inlineStr">
        <is>
          <t>Implied EV $B</t>
        </is>
      </c>
      <c r="E2" s="5" t="inlineStr">
        <is>
          <t>Basis</t>
        </is>
      </c>
      <c r="F2" s="5" t="inlineStr"/>
    </row>
    <row r="3">
      <c r="A3" t="inlineStr">
        <is>
          <t>Family of Apps</t>
        </is>
      </c>
      <c r="B3" t="n">
        <v>250</v>
      </c>
      <c r="C3" t="n">
        <v>16</v>
      </c>
      <c r="D3">
        <f>B3*C3</f>
        <v/>
      </c>
    </row>
    <row r="4">
      <c r="A4" s="3" t="inlineStr">
        <is>
          <t>Total EV</t>
        </is>
      </c>
      <c r="D4">
        <f>SUM(D3:D3)</f>
        <v/>
      </c>
    </row>
    <row r="5">
      <c r="A5" t="inlineStr">
        <is>
          <t>+ Net cash</t>
        </is>
      </c>
      <c r="D5">
        <f>Inputs!$B$9</f>
        <v/>
      </c>
    </row>
    <row r="6">
      <c r="A6" t="inlineStr">
        <is>
          <t>÷ Diluted shares</t>
        </is>
      </c>
      <c r="D6">
        <f>Inputs!$B$10</f>
        <v/>
      </c>
    </row>
    <row r="7">
      <c r="A7" s="3" t="inlineStr">
        <is>
          <t>SoP per share</t>
        </is>
      </c>
      <c r="D7">
        <f>(D4+D5)/D6</f>
        <v/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GOOGL</t>
        </is>
      </c>
      <c r="B3" t="n">
        <v>28</v>
      </c>
      <c r="C3" t="n">
        <v>0.14</v>
      </c>
      <c r="D3" t="n">
        <v>0.32</v>
      </c>
      <c r="E3" t="inlineStr">
        <is>
          <t>segment</t>
        </is>
      </c>
      <c r="F3" t="n">
        <v>0.5</v>
      </c>
    </row>
    <row r="4">
      <c r="A4" t="inlineStr">
        <is>
          <t>APP</t>
        </is>
      </c>
      <c r="B4" t="n">
        <v>40</v>
      </c>
      <c r="C4" t="n">
        <v>0.35</v>
      </c>
      <c r="D4" t="n">
        <v>0.4</v>
      </c>
      <c r="E4" t="inlineStr">
        <is>
          <t>broad</t>
        </is>
      </c>
      <c r="F4" t="n">
        <v>0.25</v>
      </c>
    </row>
    <row r="5">
      <c r="A5" t="inlineStr">
        <is>
          <t>SNAP</t>
        </is>
      </c>
      <c r="B5" t="n">
        <v>30</v>
      </c>
      <c r="C5" t="n">
        <v>0.12</v>
      </c>
      <c r="D5" t="n">
        <v>0.06</v>
      </c>
      <c r="E5" t="inlineStr">
        <is>
          <t>segment</t>
        </is>
      </c>
      <c r="F5" t="n">
        <v>0.5</v>
      </c>
    </row>
    <row r="6">
      <c r="A6" t="inlineStr">
        <is>
          <t>PINS</t>
        </is>
      </c>
      <c r="B6" t="n">
        <v>22</v>
      </c>
      <c r="C6" t="n">
        <v>0.14</v>
      </c>
      <c r="D6" t="n">
        <v>0.18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27.1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Ad Recession + RL Blow-Out</t>
        </is>
      </c>
      <c r="B3" t="n">
        <v>0.2</v>
      </c>
      <c r="C3" t="n">
        <v>25.686</v>
      </c>
      <c r="D3" t="n">
        <v>13.5</v>
      </c>
      <c r="E3">
        <f>C3*D3</f>
        <v/>
      </c>
      <c r="F3">
        <f>E3/613.48-1</f>
        <v/>
      </c>
    </row>
    <row r="4">
      <c r="A4" t="inlineStr">
        <is>
          <t>Recession / TikTok</t>
        </is>
      </c>
      <c r="B4" t="n">
        <v>0.15</v>
      </c>
      <c r="C4" t="n">
        <v>30.524</v>
      </c>
      <c r="D4" t="n">
        <v>15</v>
      </c>
      <c r="E4">
        <f>C4*D4</f>
        <v/>
      </c>
      <c r="F4">
        <f>E4/613.48-1</f>
        <v/>
      </c>
    </row>
    <row r="5">
      <c r="A5" t="inlineStr">
        <is>
          <t>Base</t>
        </is>
      </c>
      <c r="B5" t="n">
        <v>0.35</v>
      </c>
      <c r="C5" t="n">
        <v>35.64</v>
      </c>
      <c r="D5" t="n">
        <v>16.5</v>
      </c>
      <c r="E5">
        <f>C5*D5</f>
        <v/>
      </c>
      <c r="F5">
        <f>E5/613.48-1</f>
        <v/>
      </c>
    </row>
    <row r="6">
      <c r="A6" t="inlineStr">
        <is>
          <t>ME Bull</t>
        </is>
      </c>
      <c r="B6" t="n">
        <v>0.2</v>
      </c>
      <c r="C6" t="n">
        <v>40.349</v>
      </c>
      <c r="D6" t="n">
        <v>18.5</v>
      </c>
      <c r="E6">
        <f>C6*D6</f>
        <v/>
      </c>
      <c r="F6">
        <f>E6/613.48-1</f>
        <v/>
      </c>
    </row>
    <row r="7">
      <c r="A7" t="inlineStr">
        <is>
          <t>AI Ads Monetize</t>
        </is>
      </c>
      <c r="B7" t="n">
        <v>0.1</v>
      </c>
      <c r="C7" t="n">
        <v>44.91</v>
      </c>
      <c r="D7" t="n">
        <v>20</v>
      </c>
      <c r="E7">
        <f>C7*D7</f>
        <v/>
      </c>
      <c r="F7">
        <f>E7/613.48-1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592.9310790207423</v>
      </c>
    </row>
    <row r="5">
      <c r="A5" t="inlineStr">
        <is>
          <t>P10</t>
        </is>
      </c>
      <c r="B5" t="n">
        <v>345.6032500257473</v>
      </c>
    </row>
    <row r="6">
      <c r="A6" t="inlineStr">
        <is>
          <t>P90</t>
        </is>
      </c>
      <c r="B6" t="n">
        <v>956.2302057315763</v>
      </c>
    </row>
    <row r="7">
      <c r="A7" t="inlineStr">
        <is>
          <t>P(&gt; current) %</t>
        </is>
      </c>
      <c r="B7" t="n">
        <v>46.32</v>
      </c>
    </row>
    <row r="8">
      <c r="A8" t="inlineStr">
        <is>
          <t>P(&gt; target) %</t>
        </is>
      </c>
      <c r="B8" t="n">
        <v>50.97000000000001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20.7613495903275</v>
      </c>
    </row>
    <row r="13">
      <c r="A13" t="inlineStr">
        <is>
          <t>Gross Margin</t>
        </is>
      </c>
      <c r="B13" t="n">
        <v>9.370669576620694</v>
      </c>
    </row>
    <row r="14">
      <c r="A14" t="inlineStr">
        <is>
          <t>P/E Multiple</t>
        </is>
      </c>
      <c r="B14" t="n">
        <v>69.8679808330518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2026-09-09T08:00:00Z</dcterms:created>
  <dcterms:modified xmlns:dcterms="http://purl.org/dc/terms/" xmlns:xsi="http://www.w3.org/2001/XMLSchema-instance" xsi:type="dcterms:W3CDTF">2026-09-09T08:00:00Z</dcterms:modified>
</cp:coreProperties>
</file>